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4.06\"/>
    </mc:Choice>
  </mc:AlternateContent>
  <xr:revisionPtr revIDLastSave="0" documentId="8_{9A6FD2F7-F7B0-4BC3-90C3-BA3CEB6D0B47}"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36" yWindow="0" windowWidth="21132" windowHeight="1236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<sst xmlns="http://schemas.openxmlformats.org/spreadsheetml/2006/main" count="3181" uniqueCount="1580">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</sst>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10" zoomScale="85" zoomScaleNormal="85" zoomScaleSheetLayoutView="85" zoomScalePageLayoutView="70" workbookViewId="0">
      <selection activeCell="A11" sqref="A11:L1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05"/>
      <c r="B7" s="106"/>
      <c r="C7" s="106"/>
      <c r="D7" s="106"/>
      <c r="E7" s="106"/>
      <c r="F7" s="11"/>
      <c r="G7" s="152"/>
      <c r="H7" s="153"/>
      <c r="I7" s="154"/>
      <c r="J7" s="11"/>
      <c r="K7" s="107"/>
      <c r="L7" s="108"/>
    </row>
    <row r="8" spans="1:120" s="2" customFormat="1" ht="19.5" customHeight="1">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32" t="s">
        <v>192</v>
      </c>
      <c r="B10" s="133"/>
      <c r="C10" s="111" t="str">
        <f>VLOOKUP(A10,lista,2,0)</f>
        <v>GERENCIA SUBVENCIONES EN INFRAESTRUCTURA</v>
      </c>
      <c r="D10" s="111"/>
      <c r="E10" s="111"/>
      <c r="F10" s="111"/>
      <c r="G10" s="111" t="str">
        <f>VLOOKUP(A10,lista,3,0)</f>
        <v>Experto/a 3</v>
      </c>
      <c r="H10" s="111"/>
      <c r="I10" s="120" t="str">
        <f>VLOOKUP(A10,lista,4,0)</f>
        <v>Consultor/a de gestión de subvenciones de vivienda</v>
      </c>
      <c r="J10" s="121"/>
      <c r="K10" s="111" t="str">
        <f>VLOOKUP(A10,lista,5,0)</f>
        <v>Madrid</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7"/>
      <c r="B15" s="148"/>
      <c r="C15" s="125"/>
      <c r="D15" s="126"/>
      <c r="E15" s="126"/>
      <c r="F15" s="126"/>
      <c r="G15" s="126"/>
      <c r="H15" s="126"/>
      <c r="I15" s="127"/>
      <c r="J15" s="125"/>
      <c r="K15" s="126"/>
      <c r="L15" s="149"/>
    </row>
    <row r="16" spans="1:120" s="2" customFormat="1" ht="19.5" customHeight="1" thickBot="1">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VLOOKUP(A10,lista,6,0)</f>
        <v>Titulación Universitaria Superior: Arquitecto: Grado + Máster. o Ingeniería Superior</v>
      </c>
      <c r="B17" s="159"/>
      <c r="C17" s="159"/>
      <c r="D17" s="159"/>
      <c r="E17" s="159"/>
      <c r="F17" s="159"/>
      <c r="G17" s="159"/>
      <c r="H17" s="160"/>
      <c r="I17" s="44"/>
      <c r="J17" s="161" t="s">
        <v>90</v>
      </c>
      <c r="K17" s="161"/>
      <c r="L17" s="162"/>
    </row>
    <row r="18" spans="1:120" s="2" customFormat="1" ht="19.5" customHeight="1" thickTop="1" thickBot="1">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VLOOKUP(A10,lista,7,0)</f>
        <v>Al menos 6 años de experiencia como responsable técnico de inversiones y promociones Inmobiliarias (residencial, oficinas,..)
Al menos 4 años de experiencia en el apoyo técnico a la gestión de fondos en materia de vivienda - alquiler eficiente</v>
      </c>
      <c r="B19" s="159"/>
      <c r="C19" s="159"/>
      <c r="D19" s="159"/>
      <c r="E19" s="159"/>
      <c r="F19" s="159"/>
      <c r="G19" s="159"/>
      <c r="H19" s="160"/>
      <c r="I19" s="44"/>
      <c r="J19" s="161" t="s">
        <v>91</v>
      </c>
      <c r="K19" s="161"/>
      <c r="L19" s="162"/>
    </row>
    <row r="20" spans="1:120" s="2" customFormat="1" ht="19.5" customHeight="1" thickTop="1">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46197</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Sfua8xSGiOTN4sU/yc0EYefXnJMr2/hAhe3mBY4rr0cVXcHFMREwL2EjwyX0JLrsRuR3w/lj5bltgvqpbo+RJA==" saltValue="TOUVRCzvs2K2rpdt+W7CAw=="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2026-06-24T08:34:21Z</dcterms:modified>
</cp:coreProperties>
</file>